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11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<sst xmlns="http://schemas.openxmlformats.org/spreadsheetml/2006/main" count="28" uniqueCount="23">
  <si>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wydajność Q1 m3/h</t>
  </si>
  <si>
    <t>moc Q1 kW</t>
  </si>
  <si>
    <t>średnica wirnika D1 mm</t>
  </si>
  <si>
    <t>obroty n1</t>
  </si>
  <si>
    <t>obroty n2</t>
  </si>
  <si>
    <t>średnica wirnika D2 mm</t>
  </si>
  <si>
    <t>moc Q2 kW</t>
  </si>
  <si>
    <t>wydajność Q2 m3/h</t>
  </si>
  <si>
    <t>wysokość podnosz H1 m</t>
  </si>
  <si>
    <t>wysokość podnosz H2 m</t>
  </si>
  <si>
    <t>n1</t>
  </si>
  <si>
    <t>obr/min</t>
  </si>
  <si>
    <t>Hz</t>
  </si>
  <si>
    <t>n2</t>
  </si>
  <si>
    <t>czest 2</t>
  </si>
  <si>
    <t>czest 1</t>
  </si>
  <si>
    <t xml:space="preserve">Arkusz opracowano w Spomasz Zamość S.A. </t>
  </si>
  <si>
    <t>www.spomasz.biz.pl</t>
  </si>
  <si>
    <t>zmiana parametrów ze względu na zmianę obrotów</t>
  </si>
  <si>
    <t>zmiana parametrów ze względu na zmianę średnicy wirnika</t>
  </si>
  <si>
    <t>Spomasz Zamość S.A. udostępnia niniejsze opracowanie nieodpłatnie w celu zobrazowania wpływu zmiany prędkości obrotowej silnika lub zmiany średnicy wirnika na uzyskiwane przez pompę parametry. Należy pamiętać, że prawidłowy dobór pompy możliwy jest po uwzględnieniu charakterystyki rurociągu.</t>
  </si>
  <si>
    <t>W przypadku uwag proszę o maila: marketing@spomasz.biz.pl  lub telefon 84 639 28 95</t>
  </si>
  <si>
    <t>marketing@spomasz.biz.pl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</si>
</sst>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8" fillId="0" borderId="0" xfId="44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2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masz.biz.pl/" TargetMode="External" /><Relationship Id="rId2" Type="http://schemas.openxmlformats.org/officeDocument/2006/relationships/hyperlink" Target="mailto:marketing@spomasz.biz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1.421875" style="0" customWidth="1"/>
    <col min="2" max="2" width="8.57421875" style="0" customWidth="1"/>
    <col min="3" max="3" width="5.00390625" style="0" customWidth="1"/>
  </cols>
  <sheetData>
    <row r="1" spans="1:2" ht="12.75">
      <c r="A1" t="s">
        <v>0</v>
      </c>
      <c r="B1">
        <v>18.5</v>
      </c>
    </row>
    <row r="2" spans="1:2" ht="12.75">
      <c r="A2" t="s">
        <v>1</v>
      </c>
      <c r="B2">
        <v>6</v>
      </c>
    </row>
    <row r="3" spans="1:2" ht="12.75">
      <c r="A3" t="s">
        <v>2</v>
      </c>
      <c r="B3">
        <v>205</v>
      </c>
    </row>
    <row r="4" spans="1:2" ht="12.75">
      <c r="A4" t="s">
        <v>3</v>
      </c>
      <c r="B4">
        <v>2895</v>
      </c>
    </row>
    <row r="5" spans="1:2" ht="12.75">
      <c r="A5" t="s">
        <v>8</v>
      </c>
      <c r="B5">
        <v>46</v>
      </c>
    </row>
    <row r="8" spans="1:10" ht="12.75">
      <c r="A8" s="3" t="s">
        <v>18</v>
      </c>
      <c r="H8" t="s">
        <v>15</v>
      </c>
      <c r="I8">
        <v>50</v>
      </c>
      <c r="J8" t="s">
        <v>12</v>
      </c>
    </row>
    <row r="9" spans="1:10" ht="12.75">
      <c r="A9" t="s">
        <v>4</v>
      </c>
      <c r="B9">
        <v>3474</v>
      </c>
      <c r="H9" t="s">
        <v>10</v>
      </c>
      <c r="I9">
        <f>(60*I8)*0.965</f>
        <v>2895</v>
      </c>
      <c r="J9" t="s">
        <v>11</v>
      </c>
    </row>
    <row r="10" spans="1:4" ht="12.75">
      <c r="A10" t="s">
        <v>7</v>
      </c>
      <c r="B10" s="1">
        <f>B1*(B9/B4)</f>
        <v>22.2</v>
      </c>
      <c r="D10" s="1"/>
    </row>
    <row r="11" spans="1:10" ht="12.75">
      <c r="A11" t="s">
        <v>6</v>
      </c>
      <c r="B11" s="1">
        <f>B2*(B9/B4)^3</f>
        <v>10.368</v>
      </c>
      <c r="D11" s="1"/>
      <c r="H11" t="s">
        <v>14</v>
      </c>
      <c r="I11">
        <v>60</v>
      </c>
      <c r="J11" t="s">
        <v>12</v>
      </c>
    </row>
    <row r="12" spans="1:10" ht="12.75">
      <c r="A12" t="s">
        <v>9</v>
      </c>
      <c r="B12" s="1">
        <f>B5/(B4/B9)^2</f>
        <v>66.24</v>
      </c>
      <c r="D12" s="1"/>
      <c r="H12" t="s">
        <v>13</v>
      </c>
      <c r="I12">
        <f>(60*I11/1)*0.965</f>
        <v>3474</v>
      </c>
      <c r="J12" t="s">
        <v>11</v>
      </c>
    </row>
    <row r="13" spans="2:4" ht="12.75">
      <c r="B13" s="1"/>
      <c r="D13" s="1"/>
    </row>
    <row r="14" spans="2:4" ht="12.75">
      <c r="B14" s="1"/>
      <c r="D14" s="1"/>
    </row>
    <row r="15" spans="1:4" ht="12.75">
      <c r="A15" s="3" t="s">
        <v>19</v>
      </c>
      <c r="B15" s="1"/>
      <c r="D15" s="1"/>
    </row>
    <row r="16" spans="1:4" ht="12.75">
      <c r="A16" t="s">
        <v>5</v>
      </c>
      <c r="B16" s="1">
        <v>175</v>
      </c>
      <c r="D16" s="1"/>
    </row>
    <row r="17" spans="1:4" ht="12.75">
      <c r="A17" t="s">
        <v>7</v>
      </c>
      <c r="B17" s="1">
        <f>B1*(B16/B3)^2</f>
        <v>13.481558596073764</v>
      </c>
      <c r="D17" s="1"/>
    </row>
    <row r="18" spans="1:4" ht="12.75">
      <c r="A18" t="s">
        <v>6</v>
      </c>
      <c r="B18" s="1">
        <f>B2*(B16/B3)^5</f>
        <v>2.7200205710180327</v>
      </c>
      <c r="D18" s="1"/>
    </row>
    <row r="19" spans="1:4" ht="12.75">
      <c r="A19" t="s">
        <v>9</v>
      </c>
      <c r="B19" s="1">
        <f>B5*(B16/B3)^2</f>
        <v>33.52171326591315</v>
      </c>
      <c r="D19" s="1"/>
    </row>
    <row r="23" spans="1:7" ht="12.75">
      <c r="A23" s="6" t="s">
        <v>16</v>
      </c>
      <c r="B23" s="5"/>
      <c r="C23" s="5"/>
      <c r="D23" s="5"/>
      <c r="E23" s="5"/>
      <c r="F23" s="5"/>
      <c r="G23" s="5"/>
    </row>
    <row r="24" spans="1:7" ht="51.75" customHeight="1">
      <c r="A24" s="4" t="s">
        <v>20</v>
      </c>
      <c r="B24" s="5"/>
      <c r="C24" s="5"/>
      <c r="D24" s="5"/>
      <c r="E24" s="5"/>
      <c r="F24" s="5"/>
      <c r="G24" s="5"/>
    </row>
    <row r="25" ht="12.75">
      <c r="A25" s="3" t="s">
        <v>21</v>
      </c>
    </row>
    <row r="26" ht="12.75">
      <c r="A26" s="2" t="s">
        <v>17</v>
      </c>
    </row>
    <row r="27" ht="12.75">
      <c r="A27" s="2" t="s">
        <v>22</v>
      </c>
    </row>
  </sheetData>
  <sheetProtection/>
  <mergeCells count="2">
    <mergeCell ref="A24:G24"/>
    <mergeCell ref="A23:G23"/>
  </mergeCells>
  <hyperlinks>
    <hyperlink ref="A26" r:id="rId1" display="www.spomasz.biz.pl"/>
    <hyperlink ref="A27" r:id="rId2" display="marketing@spomasz.biz.pl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Spomasz02</dc:creator>
  <cp:keywords/>
  <dc:description/>
  <cp:lastModifiedBy>Adam BICZAK</cp:lastModifiedBy>
  <cp:lastPrinted>2008-08-26T09:37:22Z</cp:lastPrinted>
  <dcterms:created xsi:type="dcterms:W3CDTF">2008-08-26T09:07:30Z</dcterms:created>
  <dcterms:modified xsi:type="dcterms:W3CDTF">2012-07-18T07:14:13Z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